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Набавке" sheetId="1" r:id="rId1"/>
  </sheets>
  <definedNames>
    <definedName name="_xlnm.Print_Area" localSheetId="0">Набавке!$B$3:$J$56</definedName>
  </definedNames>
  <calcPr calcId="124519"/>
</workbook>
</file>

<file path=xl/calcChain.xml><?xml version="1.0" encoding="utf-8"?>
<calcChain xmlns="http://schemas.openxmlformats.org/spreadsheetml/2006/main">
  <c r="G54" i="1"/>
  <c r="G55" s="1"/>
  <c r="F54"/>
  <c r="E54"/>
  <c r="I47"/>
  <c r="I55" s="1"/>
  <c r="H47"/>
  <c r="H55" s="1"/>
  <c r="G47"/>
  <c r="F47"/>
  <c r="E47"/>
  <c r="E55" s="1"/>
  <c r="I28"/>
  <c r="H28"/>
  <c r="G28"/>
  <c r="F28"/>
  <c r="E28"/>
  <c r="F55" l="1"/>
</calcChain>
</file>

<file path=xl/sharedStrings.xml><?xml version="1.0" encoding="utf-8"?>
<sst xmlns="http://schemas.openxmlformats.org/spreadsheetml/2006/main" count="110" uniqueCount="89">
  <si>
    <t>Прилог 13</t>
  </si>
  <si>
    <t>ПЛАНИРАНА ФИНАНСИЈСКА СРЕДСТВА ЗА НАБАВКУ ДОБАРА,  РАДОВА  И  УСЛУГА</t>
  </si>
  <si>
    <t>у динарима</t>
  </si>
  <si>
    <t>Редни број</t>
  </si>
  <si>
    <t>ПОЗИЦИЈА</t>
  </si>
  <si>
    <t>Реализација (процена)                               у 2020. години *</t>
  </si>
  <si>
    <t>План за                   01.01.-31.03.2021.</t>
  </si>
  <si>
    <t>План за                   01.01.-30.06.2021.</t>
  </si>
  <si>
    <t>План за                   01.01.-30.09.2021.</t>
  </si>
  <si>
    <t>План за                   01.01.-31.12.2021.</t>
  </si>
  <si>
    <t>Добра</t>
  </si>
  <si>
    <t>1.</t>
  </si>
  <si>
    <t>Гориво (дизел, бензин ТНГ)</t>
  </si>
  <si>
    <t>2.</t>
  </si>
  <si>
    <t>Грађевински мат. и припадајући произ.</t>
  </si>
  <si>
    <t>3.</t>
  </si>
  <si>
    <t xml:space="preserve">Резервни делови и опрема за возила </t>
  </si>
  <si>
    <t>4.</t>
  </si>
  <si>
    <t>Храна за псе</t>
  </si>
  <si>
    <t>5.</t>
  </si>
  <si>
    <t>Канте и контејнери за смеће</t>
  </si>
  <si>
    <t>-</t>
  </si>
  <si>
    <t>6.</t>
  </si>
  <si>
    <t>Заштитна опрема</t>
  </si>
  <si>
    <t>7.</t>
  </si>
  <si>
    <t>Рачунарска опрема</t>
  </si>
  <si>
    <t>8.</t>
  </si>
  <si>
    <t>Материјал за саобраћајне знакове</t>
  </si>
  <si>
    <t>9.</t>
  </si>
  <si>
    <t>Набавка аутомобила</t>
  </si>
  <si>
    <t>10.</t>
  </si>
  <si>
    <t>Набавка камиона аутоцистерне</t>
  </si>
  <si>
    <t>11.</t>
  </si>
  <si>
    <t>Машине, делови и алати за паркове</t>
  </si>
  <si>
    <t>13.</t>
  </si>
  <si>
    <t>Мобилијар за гробља и паркове</t>
  </si>
  <si>
    <t>14.</t>
  </si>
  <si>
    <t>Материјал за ЈР - ЛЕД лампе</t>
  </si>
  <si>
    <t>15.</t>
  </si>
  <si>
    <t>Камион кипер</t>
  </si>
  <si>
    <t>16.</t>
  </si>
  <si>
    <t>Комбинована машина</t>
  </si>
  <si>
    <t>…</t>
  </si>
  <si>
    <t>Укупно добра:</t>
  </si>
  <si>
    <t>Услуге</t>
  </si>
  <si>
    <t>1</t>
  </si>
  <si>
    <t>Услуге поправке и одржавања возила</t>
  </si>
  <si>
    <t>2</t>
  </si>
  <si>
    <t>Припрема, савијање и дељење рачуна</t>
  </si>
  <si>
    <t>3</t>
  </si>
  <si>
    <t>Услуге чишћења депонија</t>
  </si>
  <si>
    <t>4</t>
  </si>
  <si>
    <t>Услуге одржавања јавне расвете</t>
  </si>
  <si>
    <t>5</t>
  </si>
  <si>
    <t>Вертикална сигнализација - знакови</t>
  </si>
  <si>
    <t>6</t>
  </si>
  <si>
    <t>Служба за чишћење снега</t>
  </si>
  <si>
    <t>7</t>
  </si>
  <si>
    <t>Орезивање дрвореда</t>
  </si>
  <si>
    <t>8</t>
  </si>
  <si>
    <t>Одржавање машина и алата за паркове</t>
  </si>
  <si>
    <t>9</t>
  </si>
  <si>
    <t>Одвоз угинулих животиња</t>
  </si>
  <si>
    <t>10</t>
  </si>
  <si>
    <t>Баштованске услуге</t>
  </si>
  <si>
    <t>11</t>
  </si>
  <si>
    <t>Уступање људских ресурса</t>
  </si>
  <si>
    <t>13</t>
  </si>
  <si>
    <t>Израда пројектно-техничке документације</t>
  </si>
  <si>
    <t>14</t>
  </si>
  <si>
    <t>Одржавање и најам рачунарског програма</t>
  </si>
  <si>
    <t>15</t>
  </si>
  <si>
    <t>Одржавање мобилијара и деч игралишта</t>
  </si>
  <si>
    <t>16</t>
  </si>
  <si>
    <t>Кошење амброзије</t>
  </si>
  <si>
    <t>17</t>
  </si>
  <si>
    <t>Одржавање семафора</t>
  </si>
  <si>
    <t>18.</t>
  </si>
  <si>
    <t>Одржавање атмосферске канализације</t>
  </si>
  <si>
    <t>Укупно услуге:</t>
  </si>
  <si>
    <t>Радови</t>
  </si>
  <si>
    <t>Одржавање путева</t>
  </si>
  <si>
    <t>Радови комбинованом машином</t>
  </si>
  <si>
    <t>Грађевински радови</t>
  </si>
  <si>
    <t>Радови по решењу инспекције</t>
  </si>
  <si>
    <t>...</t>
  </si>
  <si>
    <t>Укупно радови:</t>
  </si>
  <si>
    <t>УКУПНО = ДОБРА + УСЛУГЕ+РАДОВИ</t>
  </si>
  <si>
    <t>*Претходна година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</si>
</sst>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/>
    <xf numFmtId="0" fontId="13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1" applyFont="1"/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5" fillId="0" borderId="0" xfId="1" applyFont="1"/>
    <xf numFmtId="0" fontId="1" fillId="0" borderId="0" xfId="1" applyFont="1" applyFill="1"/>
    <xf numFmtId="0" fontId="1" fillId="0" borderId="0" xfId="1" applyFont="1" applyBorder="1"/>
    <xf numFmtId="0" fontId="1" fillId="0" borderId="0" xfId="1" applyFont="1" applyAlignment="1">
      <alignment horizontal="right"/>
    </xf>
    <xf numFmtId="0" fontId="1" fillId="0" borderId="0" xfId="0" applyFont="1" applyBorder="1"/>
    <xf numFmtId="0" fontId="2" fillId="2" borderId="11" xfId="1" applyFont="1" applyFill="1" applyBorder="1" applyAlignment="1">
      <alignment horizontal="center" vertical="center"/>
    </xf>
    <xf numFmtId="49" fontId="1" fillId="0" borderId="14" xfId="1" applyNumberFormat="1" applyFont="1" applyBorder="1" applyAlignment="1">
      <alignment horizontal="center" vertical="center"/>
    </xf>
    <xf numFmtId="0" fontId="6" fillId="0" borderId="15" xfId="0" applyFont="1" applyBorder="1"/>
    <xf numFmtId="3" fontId="1" fillId="0" borderId="15" xfId="2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4" fontId="1" fillId="0" borderId="0" xfId="0" applyNumberFormat="1" applyFont="1"/>
    <xf numFmtId="0" fontId="8" fillId="0" borderId="15" xfId="0" applyFont="1" applyFill="1" applyBorder="1"/>
    <xf numFmtId="4" fontId="9" fillId="0" borderId="15" xfId="0" applyNumberFormat="1" applyFont="1" applyFill="1" applyBorder="1" applyAlignment="1">
      <alignment horizontal="center" vertical="center"/>
    </xf>
    <xf numFmtId="49" fontId="1" fillId="0" borderId="17" xfId="1" applyNumberFormat="1" applyFont="1" applyBorder="1" applyAlignment="1">
      <alignment horizontal="center" vertical="center"/>
    </xf>
    <xf numFmtId="0" fontId="8" fillId="0" borderId="18" xfId="0" applyFont="1" applyFill="1" applyBorder="1"/>
    <xf numFmtId="3" fontId="1" fillId="0" borderId="18" xfId="2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2" fillId="0" borderId="18" xfId="0" applyFont="1" applyFill="1" applyBorder="1"/>
    <xf numFmtId="0" fontId="1" fillId="0" borderId="18" xfId="1" applyFont="1" applyFill="1" applyBorder="1" applyAlignment="1">
      <alignment horizontal="left" vertical="center" wrapText="1"/>
    </xf>
    <xf numFmtId="49" fontId="1" fillId="0" borderId="20" xfId="1" applyNumberFormat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right" wrapText="1"/>
    </xf>
    <xf numFmtId="3" fontId="1" fillId="0" borderId="20" xfId="2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49" fontId="2" fillId="2" borderId="11" xfId="1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0" borderId="18" xfId="1" applyFont="1" applyFill="1" applyBorder="1" applyAlignment="1">
      <alignment horizontal="left" vertical="center" wrapText="1"/>
    </xf>
    <xf numFmtId="49" fontId="1" fillId="0" borderId="23" xfId="1" applyNumberFormat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wrapText="1"/>
    </xf>
    <xf numFmtId="3" fontId="1" fillId="0" borderId="8" xfId="2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5" xfId="1" applyFont="1" applyFill="1" applyBorder="1" applyAlignment="1">
      <alignment horizontal="right" wrapText="1"/>
    </xf>
    <xf numFmtId="3" fontId="1" fillId="0" borderId="21" xfId="2" applyNumberFormat="1" applyFont="1" applyFill="1" applyBorder="1" applyAlignment="1">
      <alignment horizontal="center" vertical="center"/>
    </xf>
    <xf numFmtId="49" fontId="1" fillId="2" borderId="26" xfId="1" applyNumberFormat="1" applyFont="1" applyFill="1" applyBorder="1" applyAlignment="1">
      <alignment horizontal="center" vertical="center"/>
    </xf>
    <xf numFmtId="0" fontId="2" fillId="2" borderId="27" xfId="1" applyFont="1" applyFill="1" applyBorder="1" applyAlignment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30" xfId="0" applyFont="1" applyBorder="1"/>
    <xf numFmtId="3" fontId="10" fillId="2" borderId="31" xfId="1" applyNumberFormat="1" applyFont="1" applyFill="1" applyBorder="1" applyAlignment="1">
      <alignment horizontal="center"/>
    </xf>
    <xf numFmtId="49" fontId="1" fillId="0" borderId="32" xfId="1" applyNumberFormat="1" applyFont="1" applyBorder="1" applyAlignment="1">
      <alignment horizontal="center" vertical="center"/>
    </xf>
    <xf numFmtId="3" fontId="10" fillId="2" borderId="15" xfId="1" applyNumberFormat="1" applyFont="1" applyFill="1" applyBorder="1" applyAlignment="1">
      <alignment horizontal="center"/>
    </xf>
    <xf numFmtId="3" fontId="10" fillId="2" borderId="33" xfId="1" applyNumberFormat="1" applyFont="1" applyFill="1" applyBorder="1" applyAlignment="1">
      <alignment horizontal="center"/>
    </xf>
    <xf numFmtId="49" fontId="1" fillId="0" borderId="34" xfId="1" applyNumberFormat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3" fontId="1" fillId="0" borderId="35" xfId="2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right" wrapText="1"/>
    </xf>
    <xf numFmtId="3" fontId="1" fillId="0" borderId="22" xfId="2" applyNumberFormat="1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2" borderId="20" xfId="2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0" fontId="11" fillId="0" borderId="0" xfId="0" applyFont="1"/>
    <xf numFmtId="164" fontId="1" fillId="0" borderId="0" xfId="2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15" xfId="0" applyFont="1" applyFill="1" applyBorder="1"/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49" fontId="2" fillId="2" borderId="12" xfId="1" applyNumberFormat="1" applyFont="1" applyFill="1" applyBorder="1" applyAlignment="1">
      <alignment horizontal="left" vertical="center"/>
    </xf>
    <xf numFmtId="49" fontId="2" fillId="2" borderId="13" xfId="1" applyNumberFormat="1" applyFont="1" applyFill="1" applyBorder="1" applyAlignment="1">
      <alignment horizontal="left" vertical="center"/>
    </xf>
    <xf numFmtId="0" fontId="1" fillId="2" borderId="20" xfId="1" applyFont="1" applyFill="1" applyBorder="1" applyAlignment="1">
      <alignment horizontal="right" wrapText="1"/>
    </xf>
    <xf numFmtId="0" fontId="1" fillId="2" borderId="25" xfId="1" applyFont="1" applyFill="1" applyBorder="1" applyAlignment="1">
      <alignment horizontal="right" wrapText="1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Comma 2" xfId="3"/>
    <cellStyle name="Comma 2 2" xfId="2"/>
    <cellStyle name="Excel Built-in Normal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3:P59"/>
  <sheetViews>
    <sheetView showGridLines="0" tabSelected="1" topLeftCell="A28" zoomScale="75" zoomScaleNormal="75" workbookViewId="0">
      <selection activeCell="F37" sqref="F37"/>
    </sheetView>
  </sheetViews>
  <sheetFormatPr defaultRowHeight="15.75"/>
  <cols>
    <col min="1" max="2" width="9.140625" style="1"/>
    <col min="3" max="3" width="12.7109375" style="1" customWidth="1"/>
    <col min="4" max="4" width="40.7109375" style="1" customWidth="1"/>
    <col min="5" max="9" width="20.7109375" style="1" customWidth="1"/>
    <col min="10" max="10" width="1.7109375" style="1" customWidth="1"/>
    <col min="11" max="11" width="12.5703125" style="1" customWidth="1"/>
    <col min="12" max="12" width="12" style="1" customWidth="1"/>
    <col min="13" max="13" width="10.85546875" style="1" customWidth="1"/>
    <col min="14" max="14" width="11.85546875" style="1" customWidth="1"/>
    <col min="15" max="15" width="12.140625" style="1" customWidth="1"/>
    <col min="16" max="16" width="18.85546875" style="1" customWidth="1"/>
    <col min="17" max="16384" width="9.140625" style="1"/>
  </cols>
  <sheetData>
    <row r="3" spans="2:16">
      <c r="H3" s="2"/>
      <c r="I3" s="3" t="s">
        <v>0</v>
      </c>
    </row>
    <row r="4" spans="2:16">
      <c r="C4" s="4"/>
      <c r="D4" s="5"/>
      <c r="E4" s="5"/>
      <c r="F4" s="5"/>
      <c r="G4" s="5"/>
      <c r="H4" s="5"/>
    </row>
    <row r="5" spans="2:16" ht="23.25" customHeight="1">
      <c r="C5" s="83" t="s">
        <v>1</v>
      </c>
      <c r="D5" s="83"/>
      <c r="E5" s="83"/>
      <c r="F5" s="83"/>
      <c r="G5" s="83"/>
      <c r="H5" s="83"/>
      <c r="I5" s="83"/>
    </row>
    <row r="6" spans="2:16" ht="13.5" customHeight="1">
      <c r="C6" s="6"/>
      <c r="D6" s="6"/>
      <c r="E6" s="6"/>
      <c r="F6" s="6"/>
      <c r="G6" s="6"/>
      <c r="H6" s="6"/>
      <c r="I6" s="7"/>
    </row>
    <row r="7" spans="2:16" ht="15.75" customHeight="1">
      <c r="C7" s="8"/>
      <c r="D7" s="8"/>
      <c r="E7" s="8"/>
      <c r="F7" s="8"/>
      <c r="G7" s="9"/>
      <c r="H7" s="9"/>
    </row>
    <row r="8" spans="2:16" ht="16.5" thickBot="1">
      <c r="C8" s="8"/>
      <c r="D8" s="8"/>
      <c r="E8" s="10"/>
      <c r="F8" s="8"/>
      <c r="G8" s="8"/>
      <c r="I8" s="11" t="s">
        <v>2</v>
      </c>
    </row>
    <row r="9" spans="2:16" ht="32.25" customHeight="1">
      <c r="C9" s="84" t="s">
        <v>3</v>
      </c>
      <c r="D9" s="86" t="s">
        <v>4</v>
      </c>
      <c r="E9" s="88" t="s">
        <v>5</v>
      </c>
      <c r="F9" s="90" t="s">
        <v>6</v>
      </c>
      <c r="G9" s="90" t="s">
        <v>7</v>
      </c>
      <c r="H9" s="90" t="s">
        <v>8</v>
      </c>
      <c r="I9" s="92" t="s">
        <v>9</v>
      </c>
    </row>
    <row r="10" spans="2:16" ht="29.25" customHeight="1" thickBot="1">
      <c r="C10" s="85"/>
      <c r="D10" s="87"/>
      <c r="E10" s="89"/>
      <c r="F10" s="91"/>
      <c r="G10" s="91"/>
      <c r="H10" s="91"/>
      <c r="I10" s="93"/>
      <c r="J10" s="12"/>
    </row>
    <row r="11" spans="2:16" ht="20.100000000000001" customHeight="1">
      <c r="B11" s="12"/>
      <c r="C11" s="13"/>
      <c r="D11" s="77" t="s">
        <v>10</v>
      </c>
      <c r="E11" s="77"/>
      <c r="F11" s="77"/>
      <c r="G11" s="77"/>
      <c r="H11" s="77"/>
      <c r="I11" s="78"/>
      <c r="J11" s="12"/>
    </row>
    <row r="12" spans="2:16" ht="20.100000000000001" customHeight="1">
      <c r="C12" s="14" t="s">
        <v>11</v>
      </c>
      <c r="D12" s="15" t="s">
        <v>12</v>
      </c>
      <c r="E12" s="16">
        <v>7500000</v>
      </c>
      <c r="F12" s="17">
        <v>9000000</v>
      </c>
      <c r="G12" s="18"/>
      <c r="H12" s="18"/>
      <c r="I12" s="19"/>
      <c r="J12" s="12"/>
    </row>
    <row r="13" spans="2:16" ht="20.100000000000001" customHeight="1">
      <c r="C13" s="14" t="s">
        <v>13</v>
      </c>
      <c r="D13" s="20" t="s">
        <v>14</v>
      </c>
      <c r="E13" s="16">
        <v>3000000</v>
      </c>
      <c r="F13" s="17"/>
      <c r="G13" s="18">
        <v>2516667</v>
      </c>
      <c r="H13" s="18"/>
      <c r="I13" s="19"/>
      <c r="J13" s="12"/>
      <c r="P13" s="21"/>
    </row>
    <row r="14" spans="2:16" ht="20.100000000000001" customHeight="1">
      <c r="C14" s="14" t="s">
        <v>15</v>
      </c>
      <c r="D14" s="15" t="s">
        <v>16</v>
      </c>
      <c r="E14" s="16">
        <v>2500000</v>
      </c>
      <c r="F14" s="17">
        <v>4150000</v>
      </c>
      <c r="G14" s="18"/>
      <c r="H14" s="18"/>
      <c r="I14" s="19"/>
      <c r="J14" s="12"/>
    </row>
    <row r="15" spans="2:16" ht="20.100000000000001" customHeight="1">
      <c r="C15" s="14" t="s">
        <v>17</v>
      </c>
      <c r="D15" s="15" t="s">
        <v>18</v>
      </c>
      <c r="E15" s="16">
        <v>1000000</v>
      </c>
      <c r="F15" s="17">
        <v>1200000</v>
      </c>
      <c r="G15" s="18"/>
      <c r="H15" s="18"/>
      <c r="I15" s="19"/>
      <c r="J15" s="12"/>
    </row>
    <row r="16" spans="2:16" ht="20.100000000000001" customHeight="1">
      <c r="C16" s="14" t="s">
        <v>19</v>
      </c>
      <c r="D16" s="22" t="s">
        <v>20</v>
      </c>
      <c r="E16" s="16" t="s">
        <v>21</v>
      </c>
      <c r="F16" s="23">
        <v>1750000</v>
      </c>
      <c r="G16" s="18"/>
      <c r="H16" s="18"/>
      <c r="I16" s="19"/>
      <c r="J16" s="12"/>
    </row>
    <row r="17" spans="2:11" ht="20.100000000000001" customHeight="1">
      <c r="C17" s="14" t="s">
        <v>22</v>
      </c>
      <c r="D17" s="22" t="s">
        <v>23</v>
      </c>
      <c r="E17" s="16">
        <v>500000</v>
      </c>
      <c r="F17" s="23">
        <v>800000</v>
      </c>
      <c r="G17" s="18"/>
      <c r="H17" s="18"/>
      <c r="I17" s="19"/>
      <c r="J17" s="12"/>
    </row>
    <row r="18" spans="2:11" ht="20.100000000000001" customHeight="1">
      <c r="C18" s="14" t="s">
        <v>24</v>
      </c>
      <c r="D18" s="22" t="s">
        <v>25</v>
      </c>
      <c r="E18" s="16">
        <v>400000</v>
      </c>
      <c r="F18" s="23"/>
      <c r="G18" s="18"/>
      <c r="H18" s="18"/>
      <c r="I18" s="19">
        <v>700000</v>
      </c>
      <c r="J18" s="12"/>
    </row>
    <row r="19" spans="2:11" ht="20.100000000000001" customHeight="1">
      <c r="C19" s="14" t="s">
        <v>26</v>
      </c>
      <c r="D19" s="22" t="s">
        <v>27</v>
      </c>
      <c r="E19" s="16" t="s">
        <v>21</v>
      </c>
      <c r="F19" s="23">
        <v>166666</v>
      </c>
      <c r="G19" s="18"/>
      <c r="H19" s="18"/>
      <c r="I19" s="19"/>
      <c r="J19" s="12"/>
    </row>
    <row r="20" spans="2:11" ht="20.100000000000001" customHeight="1">
      <c r="C20" s="14" t="s">
        <v>28</v>
      </c>
      <c r="D20" s="22" t="s">
        <v>29</v>
      </c>
      <c r="E20" s="16" t="s">
        <v>21</v>
      </c>
      <c r="F20" s="23">
        <v>1200000</v>
      </c>
      <c r="G20" s="18"/>
      <c r="H20" s="18"/>
      <c r="I20" s="19"/>
      <c r="J20" s="12"/>
    </row>
    <row r="21" spans="2:11" ht="20.100000000000001" customHeight="1">
      <c r="C21" s="24" t="s">
        <v>30</v>
      </c>
      <c r="D21" s="25" t="s">
        <v>31</v>
      </c>
      <c r="E21" s="26" t="s">
        <v>21</v>
      </c>
      <c r="F21" s="27">
        <v>4500000</v>
      </c>
      <c r="G21" s="28"/>
      <c r="H21" s="28"/>
      <c r="I21" s="29"/>
      <c r="J21" s="12"/>
    </row>
    <row r="22" spans="2:11" ht="20.100000000000001" customHeight="1">
      <c r="C22" s="24" t="s">
        <v>32</v>
      </c>
      <c r="D22" s="25" t="s">
        <v>33</v>
      </c>
      <c r="E22" s="26" t="s">
        <v>21</v>
      </c>
      <c r="F22" s="27">
        <v>400000</v>
      </c>
      <c r="G22" s="28"/>
      <c r="H22" s="28"/>
      <c r="I22" s="29"/>
      <c r="J22" s="12"/>
    </row>
    <row r="23" spans="2:11" ht="20.100000000000001" customHeight="1">
      <c r="C23" s="24" t="s">
        <v>34</v>
      </c>
      <c r="D23" s="25" t="s">
        <v>35</v>
      </c>
      <c r="E23" s="26" t="s">
        <v>21</v>
      </c>
      <c r="F23" s="27">
        <v>1000000</v>
      </c>
      <c r="G23" s="28"/>
      <c r="H23" s="28"/>
      <c r="I23" s="29"/>
      <c r="J23" s="12"/>
    </row>
    <row r="24" spans="2:11" ht="20.100000000000001" customHeight="1">
      <c r="C24" s="24" t="s">
        <v>36</v>
      </c>
      <c r="D24" s="30" t="s">
        <v>37</v>
      </c>
      <c r="E24" s="26" t="s">
        <v>21</v>
      </c>
      <c r="F24" s="27">
        <v>291666</v>
      </c>
      <c r="G24" s="28"/>
      <c r="H24" s="28"/>
      <c r="I24" s="29"/>
      <c r="J24" s="12"/>
    </row>
    <row r="25" spans="2:11" ht="20.100000000000001" customHeight="1">
      <c r="C25" s="24" t="s">
        <v>38</v>
      </c>
      <c r="D25" s="30" t="s">
        <v>39</v>
      </c>
      <c r="E25" s="26" t="s">
        <v>21</v>
      </c>
      <c r="F25" s="27">
        <v>4000000</v>
      </c>
      <c r="G25" s="28"/>
      <c r="H25" s="28"/>
      <c r="I25" s="29"/>
      <c r="J25" s="12"/>
    </row>
    <row r="26" spans="2:11" ht="20.100000000000001" customHeight="1">
      <c r="C26" s="24" t="s">
        <v>40</v>
      </c>
      <c r="D26" s="30" t="s">
        <v>41</v>
      </c>
      <c r="E26" s="26" t="s">
        <v>21</v>
      </c>
      <c r="F26" s="27">
        <v>9600000</v>
      </c>
      <c r="G26" s="28"/>
      <c r="H26" s="28"/>
      <c r="I26" s="29"/>
      <c r="J26" s="12"/>
    </row>
    <row r="27" spans="2:11" ht="19.5" customHeight="1" thickBot="1">
      <c r="C27" s="24" t="s">
        <v>42</v>
      </c>
      <c r="D27" s="31"/>
      <c r="E27" s="26"/>
      <c r="F27" s="28"/>
      <c r="G27" s="28"/>
      <c r="H27" s="28"/>
      <c r="I27" s="29"/>
      <c r="J27" s="12"/>
    </row>
    <row r="28" spans="2:11" ht="20.100000000000001" customHeight="1" thickBot="1">
      <c r="C28" s="32"/>
      <c r="D28" s="33" t="s">
        <v>43</v>
      </c>
      <c r="E28" s="34">
        <f>SUM(E12:E18)</f>
        <v>14900000</v>
      </c>
      <c r="F28" s="35">
        <f>SUM(F12:F27)</f>
        <v>38058332</v>
      </c>
      <c r="G28" s="36">
        <f>SUM(G12:G22)</f>
        <v>2516667</v>
      </c>
      <c r="H28" s="37">
        <f>SUM(H12:H27)</f>
        <v>0</v>
      </c>
      <c r="I28" s="35">
        <f>SUM(I18)</f>
        <v>700000</v>
      </c>
      <c r="J28" s="12"/>
      <c r="K28" s="38"/>
    </row>
    <row r="29" spans="2:11" ht="20.100000000000001" customHeight="1">
      <c r="B29" s="12"/>
      <c r="C29" s="39"/>
      <c r="D29" s="79" t="s">
        <v>44</v>
      </c>
      <c r="E29" s="79"/>
      <c r="F29" s="79"/>
      <c r="G29" s="79"/>
      <c r="H29" s="79"/>
      <c r="I29" s="80"/>
      <c r="J29" s="12"/>
    </row>
    <row r="30" spans="2:11" ht="20.100000000000001" customHeight="1">
      <c r="B30" s="12"/>
      <c r="C30" s="14" t="s">
        <v>45</v>
      </c>
      <c r="D30" s="15" t="s">
        <v>46</v>
      </c>
      <c r="E30" s="16">
        <v>1500000</v>
      </c>
      <c r="F30" s="40"/>
      <c r="G30" s="17">
        <v>3400000</v>
      </c>
      <c r="H30" s="40"/>
      <c r="I30" s="19"/>
      <c r="J30" s="12"/>
    </row>
    <row r="31" spans="2:11" ht="20.100000000000001" customHeight="1">
      <c r="C31" s="14" t="s">
        <v>47</v>
      </c>
      <c r="D31" s="15" t="s">
        <v>48</v>
      </c>
      <c r="E31" s="16">
        <v>1500000</v>
      </c>
      <c r="F31" s="40">
        <v>2000000</v>
      </c>
      <c r="G31" s="17"/>
      <c r="H31" s="40"/>
      <c r="I31" s="19"/>
      <c r="J31" s="12"/>
    </row>
    <row r="32" spans="2:11" ht="20.100000000000001" customHeight="1">
      <c r="C32" s="14" t="s">
        <v>49</v>
      </c>
      <c r="D32" s="22" t="s">
        <v>50</v>
      </c>
      <c r="E32" s="16">
        <v>2800000</v>
      </c>
      <c r="F32" s="41">
        <v>2500000</v>
      </c>
      <c r="G32" s="42"/>
      <c r="H32" s="42"/>
      <c r="I32" s="19"/>
      <c r="J32" s="12"/>
    </row>
    <row r="33" spans="3:15" ht="20.100000000000001" customHeight="1">
      <c r="C33" s="14" t="s">
        <v>51</v>
      </c>
      <c r="D33" s="22" t="s">
        <v>52</v>
      </c>
      <c r="E33" s="16">
        <v>1300000</v>
      </c>
      <c r="F33" s="42">
        <v>1666666</v>
      </c>
      <c r="G33" s="41"/>
      <c r="H33" s="42"/>
      <c r="I33" s="19"/>
      <c r="J33" s="12"/>
    </row>
    <row r="34" spans="3:15" ht="20.100000000000001" customHeight="1">
      <c r="C34" s="14" t="s">
        <v>53</v>
      </c>
      <c r="D34" s="22" t="s">
        <v>54</v>
      </c>
      <c r="E34" s="16" t="s">
        <v>21</v>
      </c>
      <c r="F34" s="41">
        <v>416667</v>
      </c>
      <c r="G34" s="42"/>
      <c r="H34" s="42"/>
      <c r="I34" s="19"/>
      <c r="J34" s="12"/>
    </row>
    <row r="35" spans="3:15" ht="20.100000000000001" customHeight="1">
      <c r="C35" s="14" t="s">
        <v>55</v>
      </c>
      <c r="D35" s="22" t="s">
        <v>56</v>
      </c>
      <c r="E35" s="16">
        <v>400000</v>
      </c>
      <c r="F35" s="42"/>
      <c r="G35" s="42"/>
      <c r="H35" s="41">
        <v>1250000</v>
      </c>
      <c r="I35" s="19"/>
      <c r="J35" s="12"/>
    </row>
    <row r="36" spans="3:15" ht="20.100000000000001" customHeight="1">
      <c r="C36" s="14" t="s">
        <v>57</v>
      </c>
      <c r="D36" s="22" t="s">
        <v>58</v>
      </c>
      <c r="E36" s="16">
        <v>2000000</v>
      </c>
      <c r="F36" s="42">
        <v>1583333</v>
      </c>
      <c r="G36" s="41"/>
      <c r="H36" s="42"/>
      <c r="I36" s="19"/>
      <c r="J36" s="12"/>
    </row>
    <row r="37" spans="3:15" ht="20.100000000000001" customHeight="1">
      <c r="C37" s="14" t="s">
        <v>59</v>
      </c>
      <c r="D37" s="22" t="s">
        <v>60</v>
      </c>
      <c r="E37" s="16" t="s">
        <v>21</v>
      </c>
      <c r="F37" s="41"/>
      <c r="G37" s="42">
        <v>550000</v>
      </c>
      <c r="H37" s="42"/>
      <c r="I37" s="19"/>
      <c r="J37" s="12"/>
    </row>
    <row r="38" spans="3:15" ht="20.100000000000001" customHeight="1">
      <c r="C38" s="14" t="s">
        <v>61</v>
      </c>
      <c r="D38" s="22" t="s">
        <v>62</v>
      </c>
      <c r="E38" s="16">
        <v>2500000</v>
      </c>
      <c r="F38" s="42"/>
      <c r="G38" s="41"/>
      <c r="H38" s="42">
        <v>6666666</v>
      </c>
      <c r="I38" s="19"/>
      <c r="J38" s="12"/>
    </row>
    <row r="39" spans="3:15" ht="20.100000000000001" customHeight="1">
      <c r="C39" s="24" t="s">
        <v>63</v>
      </c>
      <c r="D39" s="22" t="s">
        <v>64</v>
      </c>
      <c r="E39" s="16">
        <v>500000</v>
      </c>
      <c r="F39" s="41"/>
      <c r="G39" s="42"/>
      <c r="H39" s="42"/>
      <c r="I39" s="29">
        <v>1000000</v>
      </c>
      <c r="J39" s="12"/>
    </row>
    <row r="40" spans="3:15" ht="20.100000000000001" customHeight="1">
      <c r="C40" s="24" t="s">
        <v>65</v>
      </c>
      <c r="D40" s="22" t="s">
        <v>66</v>
      </c>
      <c r="E40" s="16">
        <v>20500000</v>
      </c>
      <c r="F40" s="42"/>
      <c r="G40" s="41"/>
      <c r="H40" s="42"/>
      <c r="I40" s="29">
        <v>20500000</v>
      </c>
      <c r="J40" s="12"/>
    </row>
    <row r="41" spans="3:15" ht="20.100000000000001" customHeight="1">
      <c r="C41" s="24" t="s">
        <v>67</v>
      </c>
      <c r="D41" s="22" t="s">
        <v>68</v>
      </c>
      <c r="E41" s="16">
        <v>350000</v>
      </c>
      <c r="F41" s="42"/>
      <c r="G41" s="42">
        <v>4166666</v>
      </c>
      <c r="H41" s="41"/>
      <c r="I41" s="29"/>
      <c r="J41" s="12"/>
    </row>
    <row r="42" spans="3:15" ht="33.75" customHeight="1">
      <c r="C42" s="24" t="s">
        <v>69</v>
      </c>
      <c r="D42" s="43" t="s">
        <v>70</v>
      </c>
      <c r="E42" s="26" t="s">
        <v>21</v>
      </c>
      <c r="F42" s="28"/>
      <c r="G42" s="28">
        <v>1500000</v>
      </c>
      <c r="H42" s="28"/>
      <c r="I42" s="29"/>
      <c r="J42" s="12"/>
    </row>
    <row r="43" spans="3:15" ht="20.100000000000001" customHeight="1">
      <c r="C43" s="24" t="s">
        <v>71</v>
      </c>
      <c r="D43" s="43" t="s">
        <v>72</v>
      </c>
      <c r="E43" s="26" t="s">
        <v>21</v>
      </c>
      <c r="F43" s="28"/>
      <c r="G43" s="28"/>
      <c r="H43" s="28"/>
      <c r="I43" s="29">
        <v>800000</v>
      </c>
      <c r="J43" s="12"/>
    </row>
    <row r="44" spans="3:15" ht="20.100000000000001" customHeight="1">
      <c r="C44" s="24" t="s">
        <v>73</v>
      </c>
      <c r="D44" s="43" t="s">
        <v>74</v>
      </c>
      <c r="E44" s="26" t="s">
        <v>21</v>
      </c>
      <c r="F44" s="28"/>
      <c r="G44" s="28"/>
      <c r="H44" s="28">
        <v>700000</v>
      </c>
      <c r="I44" s="29"/>
      <c r="J44" s="12"/>
    </row>
    <row r="45" spans="3:15" ht="20.100000000000001" customHeight="1">
      <c r="C45" s="24" t="s">
        <v>75</v>
      </c>
      <c r="D45" s="43" t="s">
        <v>76</v>
      </c>
      <c r="E45" s="26">
        <v>150000</v>
      </c>
      <c r="F45" s="28"/>
      <c r="G45" s="28"/>
      <c r="H45" s="28">
        <v>416666</v>
      </c>
      <c r="I45" s="29"/>
      <c r="J45" s="12"/>
      <c r="L45" s="38"/>
    </row>
    <row r="46" spans="3:15" ht="39.75" customHeight="1" thickBot="1">
      <c r="C46" s="44" t="s">
        <v>77</v>
      </c>
      <c r="D46" s="45" t="s">
        <v>78</v>
      </c>
      <c r="E46" s="46" t="s">
        <v>21</v>
      </c>
      <c r="F46" s="47">
        <v>833333</v>
      </c>
      <c r="G46" s="47"/>
      <c r="H46" s="47"/>
      <c r="I46" s="48"/>
      <c r="J46" s="12"/>
    </row>
    <row r="47" spans="3:15" ht="20.100000000000001" customHeight="1" thickBot="1">
      <c r="C47" s="32"/>
      <c r="D47" s="49" t="s">
        <v>79</v>
      </c>
      <c r="E47" s="50">
        <f>SUM(E30:E42)</f>
        <v>33350000</v>
      </c>
      <c r="F47" s="37">
        <f>SUM(F31:F46)</f>
        <v>8999999</v>
      </c>
      <c r="G47" s="37">
        <f>SUM(G30:G46)</f>
        <v>9616666</v>
      </c>
      <c r="H47" s="37">
        <f>SUM(H30:H46)</f>
        <v>9033332</v>
      </c>
      <c r="I47" s="35">
        <f>SUM(I30:I46)</f>
        <v>22300000</v>
      </c>
      <c r="J47" s="12"/>
      <c r="K47" s="38"/>
    </row>
    <row r="48" spans="3:15" ht="20.100000000000001" customHeight="1">
      <c r="C48" s="51"/>
      <c r="D48" s="52" t="s">
        <v>80</v>
      </c>
      <c r="E48" s="52"/>
      <c r="F48" s="53"/>
      <c r="G48" s="53"/>
      <c r="H48" s="53"/>
      <c r="I48" s="54"/>
      <c r="J48" s="12"/>
      <c r="K48" s="12"/>
      <c r="L48" s="12"/>
      <c r="M48" s="12"/>
      <c r="N48" s="12"/>
      <c r="O48" s="12"/>
    </row>
    <row r="49" spans="2:11" ht="20.100000000000001" customHeight="1">
      <c r="B49" s="55"/>
      <c r="C49" s="24" t="s">
        <v>45</v>
      </c>
      <c r="D49" s="76" t="s">
        <v>81</v>
      </c>
      <c r="E49" s="56">
        <v>25000000</v>
      </c>
      <c r="F49" s="23"/>
      <c r="G49" s="42">
        <v>25833333</v>
      </c>
      <c r="H49" s="42"/>
      <c r="I49" s="19"/>
    </row>
    <row r="50" spans="2:11" ht="20.100000000000001" customHeight="1">
      <c r="B50" s="55"/>
      <c r="C50" s="57" t="s">
        <v>47</v>
      </c>
      <c r="D50" s="76" t="s">
        <v>82</v>
      </c>
      <c r="E50" s="58" t="s">
        <v>21</v>
      </c>
      <c r="F50" s="40"/>
      <c r="G50" s="42">
        <v>2500000</v>
      </c>
      <c r="H50" s="23"/>
      <c r="I50" s="19"/>
    </row>
    <row r="51" spans="2:11" ht="20.100000000000001" customHeight="1">
      <c r="B51" s="55"/>
      <c r="C51" s="57" t="s">
        <v>49</v>
      </c>
      <c r="D51" s="76" t="s">
        <v>83</v>
      </c>
      <c r="E51" s="58" t="s">
        <v>21</v>
      </c>
      <c r="F51" s="23">
        <v>2243333</v>
      </c>
      <c r="G51" s="42"/>
      <c r="H51" s="42"/>
      <c r="I51" s="19"/>
    </row>
    <row r="52" spans="2:11" ht="20.100000000000001" customHeight="1">
      <c r="B52" s="55"/>
      <c r="C52" s="57" t="s">
        <v>51</v>
      </c>
      <c r="D52" s="76" t="s">
        <v>84</v>
      </c>
      <c r="E52" s="59" t="s">
        <v>21</v>
      </c>
      <c r="F52" s="27"/>
      <c r="G52" s="42">
        <v>416667</v>
      </c>
      <c r="H52" s="42"/>
      <c r="I52" s="19"/>
    </row>
    <row r="53" spans="2:11" ht="20.100000000000001" customHeight="1" thickBot="1">
      <c r="B53" s="55"/>
      <c r="C53" s="60" t="s">
        <v>85</v>
      </c>
      <c r="D53" s="61"/>
      <c r="E53" s="62"/>
      <c r="F53" s="47"/>
      <c r="G53" s="63"/>
      <c r="H53" s="63"/>
      <c r="I53" s="64"/>
    </row>
    <row r="54" spans="2:11" ht="20.100000000000001" customHeight="1" thickBot="1">
      <c r="B54" s="55"/>
      <c r="C54" s="65"/>
      <c r="D54" s="66" t="s">
        <v>86</v>
      </c>
      <c r="E54" s="67">
        <f>SUM(E49:E51)</f>
        <v>25000000</v>
      </c>
      <c r="F54" s="68">
        <f>SUM(F49:F51)</f>
        <v>2243333</v>
      </c>
      <c r="G54" s="69">
        <f>SUM(G49:G52)</f>
        <v>28750000</v>
      </c>
      <c r="H54" s="35">
        <v>0</v>
      </c>
      <c r="I54" s="70">
        <v>0</v>
      </c>
      <c r="J54" s="12"/>
      <c r="K54" s="38"/>
    </row>
    <row r="55" spans="2:11" ht="20.100000000000001" customHeight="1" thickBot="1">
      <c r="B55" s="12"/>
      <c r="C55" s="81" t="s">
        <v>87</v>
      </c>
      <c r="D55" s="82"/>
      <c r="E55" s="71">
        <f>SUM(+E47+E28)</f>
        <v>48250000</v>
      </c>
      <c r="F55" s="71">
        <f>SUM(F54+F47+F28)</f>
        <v>49301664</v>
      </c>
      <c r="G55" s="71">
        <f>SUM(G54+G47+G28)</f>
        <v>40883333</v>
      </c>
      <c r="H55" s="71">
        <f>SUM(H47)</f>
        <v>9033332</v>
      </c>
      <c r="I55" s="72">
        <f>SUM(I47+I28)</f>
        <v>23000000</v>
      </c>
      <c r="J55" s="12"/>
      <c r="K55" s="38"/>
    </row>
    <row r="56" spans="2:11">
      <c r="C56" s="73" t="s">
        <v>88</v>
      </c>
      <c r="E56" s="74"/>
      <c r="F56" s="75"/>
      <c r="G56" s="75"/>
      <c r="H56" s="75"/>
    </row>
    <row r="59" spans="2:11">
      <c r="F59" s="38"/>
    </row>
  </sheetData>
  <mergeCells count="11">
    <mergeCell ref="D11:I11"/>
    <mergeCell ref="D29:I29"/>
    <mergeCell ref="C55:D55"/>
    <mergeCell ref="C5:I5"/>
    <mergeCell ref="C9:C10"/>
    <mergeCell ref="D9:D10"/>
    <mergeCell ref="E9:E10"/>
    <mergeCell ref="F9:F10"/>
    <mergeCell ref="G9:G10"/>
    <mergeCell ref="H9:H10"/>
    <mergeCell ref="I9:I10"/>
  </mergeCells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Набавке</vt:lpstr>
      <vt:lpstr>Набавке!Print_Area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dcterms:created xsi:type="dcterms:W3CDTF">2021-01-29T11:47:00Z</dcterms:created>
  <dcterms:modified xsi:type="dcterms:W3CDTF">2021-02-22T10:39:16Z</dcterms:modified>
</cp:coreProperties>
</file>